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TOTAL" sheetId="1" r:id="rId1"/>
    <sheet name="LOANS FROM OWNER" sheetId="2" r:id="rId2"/>
    <sheet name="RECEIPTS" sheetId="3" r:id="rId3"/>
    <sheet name="COGS" sheetId="4" r:id="rId4"/>
    <sheet name="ADVERTISING" sheetId="5" r:id="rId5"/>
    <sheet name="AUTO &amp; TRUCK" sheetId="6" r:id="rId6"/>
    <sheet name="MILEAGE LOG" sheetId="7" r:id="rId7"/>
    <sheet name="CELL PHONE" sheetId="8" r:id="rId8"/>
    <sheet name="M&amp;E" sheetId="9" r:id="rId9"/>
    <sheet name="EQUIPMENT" sheetId="10" r:id="rId10"/>
    <sheet name="EXPENSE (1)" sheetId="11" r:id="rId11"/>
    <sheet name="EXPENSE (2)" sheetId="12" r:id="rId12"/>
    <sheet name="EXPENSE (3)" sheetId="13" r:id="rId13"/>
  </sheets>
  <definedNames/>
  <calcPr fullCalcOnLoad="1"/>
</workbook>
</file>

<file path=xl/sharedStrings.xml><?xml version="1.0" encoding="utf-8"?>
<sst xmlns="http://schemas.openxmlformats.org/spreadsheetml/2006/main" count="172" uniqueCount="127">
  <si>
    <t>ACCOUNTING</t>
  </si>
  <si>
    <t>ADVERTISING</t>
  </si>
  <si>
    <t>ANSWERING SERVICE</t>
  </si>
  <si>
    <t>AUTO AND TRUCK EXPENSE</t>
  </si>
  <si>
    <t>BAD DEBTS</t>
  </si>
  <si>
    <t>BANK CHARGES</t>
  </si>
  <si>
    <t>COMMISSIONS</t>
  </si>
  <si>
    <t>DELIVERY AND FREIGHT</t>
  </si>
  <si>
    <t>DUES AND SUBSCRIPTIONS</t>
  </si>
  <si>
    <t>EMPLOYEE BENEFIT PROGRAMS</t>
  </si>
  <si>
    <t>GIFTS</t>
  </si>
  <si>
    <t>INSURANCE</t>
  </si>
  <si>
    <t>INTEREST</t>
  </si>
  <si>
    <t>JANITORIAL</t>
  </si>
  <si>
    <t>LAUNDRY AND CLEANING</t>
  </si>
  <si>
    <t>LEGAL AND PROFESSIONAL</t>
  </si>
  <si>
    <t>LICENSES AND PERMITS</t>
  </si>
  <si>
    <t>MEALS AND ENTERTAINMENT</t>
  </si>
  <si>
    <t>MISCELLANEOUS</t>
  </si>
  <si>
    <t>OFFICE EXPENSE</t>
  </si>
  <si>
    <t>OFFICE SUPPLIES</t>
  </si>
  <si>
    <t>OUTSIDE SERVICES</t>
  </si>
  <si>
    <t>PARKING AND TOLLS</t>
  </si>
  <si>
    <t>PENSIONS, PROFIT SHARING PLANS</t>
  </si>
  <si>
    <t>POSTAGE</t>
  </si>
  <si>
    <t>PRINTING</t>
  </si>
  <si>
    <t>RENT</t>
  </si>
  <si>
    <t>BUILDING</t>
  </si>
  <si>
    <t>EQUIPMENT</t>
  </si>
  <si>
    <t>REPAIRS AND MAINTENANCE</t>
  </si>
  <si>
    <t>SALARIES AND WAGES</t>
  </si>
  <si>
    <t>SECURITY</t>
  </si>
  <si>
    <t>SUPPLIES</t>
  </si>
  <si>
    <t>TAXES</t>
  </si>
  <si>
    <t>STATE</t>
  </si>
  <si>
    <t>PAYROLL</t>
  </si>
  <si>
    <t>REAL ESTATE</t>
  </si>
  <si>
    <t>OTHER</t>
  </si>
  <si>
    <t>TELEPHONE</t>
  </si>
  <si>
    <t>TOOLS</t>
  </si>
  <si>
    <t>TRAVEL</t>
  </si>
  <si>
    <t>UNIFORMS</t>
  </si>
  <si>
    <t>UTILITIES</t>
  </si>
  <si>
    <t>EDUCATION AND SEMINARS</t>
  </si>
  <si>
    <t>OFFICE EQUIPMENT</t>
  </si>
  <si>
    <t>CELL PHONE</t>
  </si>
  <si>
    <t>COMPUTER EXPENSE</t>
  </si>
  <si>
    <t>CUSTOMER RELATIONS</t>
  </si>
  <si>
    <t>FILING FEES</t>
  </si>
  <si>
    <t>INTERNET SERVICES</t>
  </si>
  <si>
    <t>NETWORKING</t>
  </si>
  <si>
    <t>PROFESSIONAL DEVELOPMENT</t>
  </si>
  <si>
    <t>PROMOTIONS</t>
  </si>
  <si>
    <t>PUBLIC RELATIONS</t>
  </si>
  <si>
    <t>REFERENCE MATERIALS</t>
  </si>
  <si>
    <t>SCAVENGER</t>
  </si>
  <si>
    <t>WEBSITE</t>
  </si>
  <si>
    <t>FINANCE CHARGES</t>
  </si>
  <si>
    <t>INCOME STATEMENT</t>
  </si>
  <si>
    <t>DATE</t>
  </si>
  <si>
    <t>CLIENT/CUSTOMER</t>
  </si>
  <si>
    <t>AMOUNT</t>
  </si>
  <si>
    <t>SUMMARY OF RECEIPTS</t>
  </si>
  <si>
    <t>TOTAL</t>
  </si>
  <si>
    <t>INCOME</t>
  </si>
  <si>
    <t>SUMMARY OF ADVERTISING EXPENSES</t>
  </si>
  <si>
    <t>DESCRIPTION</t>
  </si>
  <si>
    <t>VENDOR</t>
  </si>
  <si>
    <t>SUMMARY OF AUTO AND TRUCK EXPENSES</t>
  </si>
  <si>
    <t>ACTUAL EXPENSES</t>
  </si>
  <si>
    <t>MILEAGE</t>
  </si>
  <si>
    <t>DEDUCTION</t>
  </si>
  <si>
    <t>MILEAGE LOG</t>
  </si>
  <si>
    <t>LOCATION</t>
  </si>
  <si>
    <t>STARTING</t>
  </si>
  <si>
    <t>ENDING</t>
  </si>
  <si>
    <t>TOTAL MILEAGE</t>
  </si>
  <si>
    <t>MILEAGE RATE FOR 2007</t>
  </si>
  <si>
    <t>MILEAGE EXPENSE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</si>
  <si>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</si>
  <si>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</si>
  <si>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</si>
  <si>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</si>
  <si>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</si>
  <si>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</si>
  <si>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</si>
  <si>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</si>
  <si>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</si>
  <si>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</si>
  <si>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</si>
  <si>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</si>
  <si>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CELL PHONE EXPENSES</t>
  </si>
  <si>
    <t>ACCESSORIES</t>
  </si>
  <si>
    <t>SUMMARY OF MEALS AND ENTERTAINMENT</t>
  </si>
  <si>
    <t>NAMES</t>
  </si>
  <si>
    <t>DEDUCTIBLE AT 50%</t>
  </si>
  <si>
    <t>DEDUCTIBLE AMOUNT</t>
  </si>
  <si>
    <t>TOTAL EXPENSES</t>
  </si>
  <si>
    <t>NET INCOME / (LOSS)</t>
  </si>
  <si>
    <t>SUMMARY OF EQUIPMENT EXPENSES</t>
  </si>
  <si>
    <t>OR MORE</t>
  </si>
  <si>
    <t>DEPRECIATED</t>
  </si>
  <si>
    <t>ITEMS</t>
  </si>
  <si>
    <t>EXPENSED</t>
  </si>
  <si>
    <t>LESS THAN</t>
  </si>
  <si>
    <t>SUMMARY OF ________________ EXPENSES</t>
  </si>
  <si>
    <t>LOAN FROM</t>
  </si>
  <si>
    <t>PERSONAL SAVINGS</t>
  </si>
  <si>
    <t>PERSONAL LINE OF CREDIT</t>
  </si>
  <si>
    <t>SUMMARY OF LOANS FROM OWNER</t>
  </si>
  <si>
    <t>COST OF GOODS SOLD</t>
  </si>
  <si>
    <t>GROSS PROFIT</t>
  </si>
  <si>
    <t>EXPENSES</t>
  </si>
  <si>
    <t>SUMMARY OF COST OF GOODS SOLD</t>
  </si>
  <si>
    <t>BEGINNING INVENTORY</t>
  </si>
  <si>
    <t>ENDING INVENTORY</t>
  </si>
  <si>
    <t>PURCHASES</t>
  </si>
  <si>
    <t>COST OF LABOR</t>
  </si>
  <si>
    <t>OTHER COST OF SALES</t>
  </si>
  <si>
    <t>COST OF GOODS SOLD (BI + P + COL + OTHER - EI)</t>
  </si>
  <si>
    <t>TOTAL PURCHASES</t>
  </si>
  <si>
    <t>A</t>
  </si>
  <si>
    <t>B</t>
  </si>
  <si>
    <t>C</t>
  </si>
  <si>
    <t>D</t>
  </si>
  <si>
    <t>E</t>
  </si>
  <si>
    <t>FOR THE YEAR ENDED DECEMBER 31,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</si>
</sst>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/>
    </xf>
    <xf numFmtId="43" fontId="0" fillId="0" borderId="11" xfId="42" applyFont="1" applyBorder="1" applyAlignment="1">
      <alignment/>
    </xf>
    <xf numFmtId="0" fontId="0" fillId="0" borderId="10" xfId="42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0" xfId="42" applyBorder="1" applyAlignment="1">
      <alignment horizontal="center"/>
    </xf>
    <xf numFmtId="43" fontId="0" fillId="0" borderId="0" xfId="42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0" xfId="42" applyAlignment="1">
      <alignment/>
    </xf>
    <xf numFmtId="43" fontId="0" fillId="0" borderId="11" xfId="42" applyBorder="1" applyAlignment="1">
      <alignment/>
    </xf>
    <xf numFmtId="43" fontId="0" fillId="0" borderId="0" xfId="42" applyFon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0" xfId="42" applyNumberFormat="1" applyBorder="1" applyAlignment="1">
      <alignment horizontal="center"/>
    </xf>
    <xf numFmtId="166" fontId="0" fillId="0" borderId="0" xfId="42" applyNumberForma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166" fontId="0" fillId="0" borderId="0" xfId="42" applyNumberFormat="1" applyAlignment="1">
      <alignment/>
    </xf>
    <xf numFmtId="166" fontId="0" fillId="0" borderId="10" xfId="42" applyNumberFormat="1" applyFont="1" applyBorder="1" applyAlignment="1">
      <alignment horizontal="center"/>
    </xf>
    <xf numFmtId="166" fontId="0" fillId="0" borderId="0" xfId="42" applyNumberFormat="1" applyFont="1" applyAlignment="1">
      <alignment/>
    </xf>
    <xf numFmtId="166" fontId="0" fillId="0" borderId="11" xfId="42" applyNumberFormat="1" applyBorder="1" applyAlignment="1">
      <alignment/>
    </xf>
    <xf numFmtId="44" fontId="0" fillId="0" borderId="11" xfId="44" applyFont="1" applyBorder="1" applyAlignment="1">
      <alignment/>
    </xf>
    <xf numFmtId="44" fontId="0" fillId="0" borderId="11" xfId="44" applyBorder="1" applyAlignment="1">
      <alignment/>
    </xf>
    <xf numFmtId="44" fontId="0" fillId="0" borderId="12" xfId="0" applyNumberFormat="1" applyBorder="1" applyAlignment="1">
      <alignment/>
    </xf>
    <xf numFmtId="44" fontId="0" fillId="0" borderId="12" xfId="44" applyFont="1" applyBorder="1" applyAlignment="1">
      <alignment/>
    </xf>
    <xf numFmtId="9" fontId="0" fillId="0" borderId="0" xfId="57" applyAlignment="1">
      <alignment/>
    </xf>
    <xf numFmtId="43" fontId="0" fillId="0" borderId="0" xfId="42" applyFont="1" applyAlignment="1">
      <alignment horizontal="center"/>
    </xf>
    <xf numFmtId="6" fontId="0" fillId="0" borderId="10" xfId="42" applyNumberFormat="1" applyFont="1" applyBorder="1" applyAlignment="1">
      <alignment horizontal="center"/>
    </xf>
    <xf numFmtId="6" fontId="0" fillId="0" borderId="0" xfId="42" applyNumberFormat="1" applyFont="1" applyBorder="1" applyAlignment="1">
      <alignment horizontal="center"/>
    </xf>
    <xf numFmtId="43" fontId="2" fillId="0" borderId="0" xfId="42" applyFont="1" applyAlignment="1">
      <alignment horizontal="center"/>
    </xf>
    <xf numFmtId="43" fontId="0" fillId="0" borderId="13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4">
      <selection activeCell="G104" sqref="G104"/>
    </sheetView>
  </sheetViews>
  <sheetFormatPr defaultColWidth="9.140625" defaultRowHeight="12.75"/>
  <cols>
    <col min="1" max="2" width="3.7109375" style="1" customWidth="1"/>
    <col min="3" max="6" width="9.140625" style="1" customWidth="1"/>
    <col min="7" max="7" width="9.8515625" style="1" bestFit="1" customWidth="1"/>
    <col min="8" max="16384" width="9.140625" style="1" customWidth="1"/>
  </cols>
  <sheetData>
    <row r="1" ht="12.75">
      <c r="A1" s="1" t="s">
        <v>58</v>
      </c>
    </row>
    <row r="2" ht="12.75">
      <c r="A2" s="1" t="s">
        <v>126</v>
      </c>
    </row>
    <row r="7" ht="12.75">
      <c r="G7" s="4">
        <v>2015</v>
      </c>
    </row>
    <row r="9" ht="12.75">
      <c r="A9" s="1" t="s">
        <v>64</v>
      </c>
    </row>
    <row r="11" ht="12.75">
      <c r="A11" s="1" t="s">
        <v>110</v>
      </c>
    </row>
    <row r="13" spans="1:7" ht="12.75">
      <c r="A13" s="1" t="s">
        <v>111</v>
      </c>
      <c r="G13" s="32">
        <f>G9-G11</f>
        <v>0</v>
      </c>
    </row>
    <row r="15" ht="12.75">
      <c r="A15" s="1" t="s">
        <v>112</v>
      </c>
    </row>
    <row r="16" ht="12.75">
      <c r="B16" s="1" t="s">
        <v>0</v>
      </c>
    </row>
    <row r="17" ht="12.75">
      <c r="B17" s="1" t="s">
        <v>1</v>
      </c>
    </row>
    <row r="18" ht="12.75">
      <c r="B18" s="1" t="s">
        <v>2</v>
      </c>
    </row>
    <row r="19" ht="12.75">
      <c r="B19" s="1" t="s">
        <v>3</v>
      </c>
    </row>
    <row r="20" ht="12.75">
      <c r="B20" s="1" t="s">
        <v>4</v>
      </c>
    </row>
    <row r="21" ht="12.75">
      <c r="B21" s="1" t="s">
        <v>5</v>
      </c>
    </row>
    <row r="22" ht="12.75">
      <c r="B22" s="1" t="s">
        <v>45</v>
      </c>
    </row>
    <row r="23" ht="12.75">
      <c r="B23" s="1" t="s">
        <v>6</v>
      </c>
    </row>
    <row r="24" ht="12.75">
      <c r="B24" s="1" t="s">
        <v>46</v>
      </c>
    </row>
    <row r="25" ht="12.75">
      <c r="B25" s="1" t="s">
        <v>47</v>
      </c>
    </row>
    <row r="26" ht="12.75">
      <c r="B26" s="1" t="s">
        <v>7</v>
      </c>
    </row>
    <row r="27" ht="12.75">
      <c r="B27" s="1" t="s">
        <v>8</v>
      </c>
    </row>
    <row r="28" ht="12.75">
      <c r="B28" s="1" t="s">
        <v>43</v>
      </c>
    </row>
    <row r="29" ht="12.75">
      <c r="B29" s="1" t="s">
        <v>9</v>
      </c>
    </row>
    <row r="30" ht="12.75">
      <c r="B30" s="1" t="s">
        <v>48</v>
      </c>
    </row>
    <row r="31" ht="12.75">
      <c r="B31" s="1" t="s">
        <v>57</v>
      </c>
    </row>
    <row r="32" ht="12.75">
      <c r="B32" s="1" t="s">
        <v>10</v>
      </c>
    </row>
    <row r="33" ht="12.75">
      <c r="B33" s="1" t="s">
        <v>11</v>
      </c>
    </row>
    <row r="34" ht="12.75">
      <c r="B34" s="1" t="s">
        <v>12</v>
      </c>
    </row>
    <row r="35" ht="12.75">
      <c r="B35" s="1" t="s">
        <v>49</v>
      </c>
    </row>
    <row r="36" ht="12.75">
      <c r="B36" s="1" t="s">
        <v>13</v>
      </c>
    </row>
    <row r="37" ht="12.75">
      <c r="B37" s="1" t="s">
        <v>14</v>
      </c>
    </row>
    <row r="38" ht="12.75">
      <c r="B38" s="1" t="s">
        <v>15</v>
      </c>
    </row>
    <row r="39" ht="12.75">
      <c r="B39" s="1" t="s">
        <v>16</v>
      </c>
    </row>
    <row r="40" ht="12.75">
      <c r="B40" s="1" t="s">
        <v>17</v>
      </c>
    </row>
    <row r="41" ht="12.75">
      <c r="B41" s="1" t="s">
        <v>18</v>
      </c>
    </row>
    <row r="42" ht="12.75">
      <c r="B42" s="1" t="s">
        <v>50</v>
      </c>
    </row>
    <row r="43" ht="12.75">
      <c r="B43" s="1" t="s">
        <v>44</v>
      </c>
    </row>
    <row r="44" ht="12.75">
      <c r="B44" s="1" t="s">
        <v>19</v>
      </c>
    </row>
    <row r="45" ht="12.75">
      <c r="B45" s="1" t="s">
        <v>20</v>
      </c>
    </row>
    <row r="46" ht="12.75">
      <c r="B46" s="1" t="s">
        <v>21</v>
      </c>
    </row>
    <row r="47" ht="12.75">
      <c r="B47" s="1" t="s">
        <v>22</v>
      </c>
    </row>
    <row r="48" ht="12.75">
      <c r="B48" s="1" t="s">
        <v>23</v>
      </c>
    </row>
    <row r="49" ht="12.75">
      <c r="B49" s="1" t="s">
        <v>24</v>
      </c>
    </row>
    <row r="50" ht="12.75">
      <c r="B50" s="1" t="s">
        <v>25</v>
      </c>
    </row>
    <row r="51" ht="12.75">
      <c r="B51" s="1" t="s">
        <v>51</v>
      </c>
    </row>
    <row r="52" ht="12.75">
      <c r="B52" s="1" t="s">
        <v>52</v>
      </c>
    </row>
    <row r="53" ht="12.75">
      <c r="B53" s="1" t="s">
        <v>53</v>
      </c>
    </row>
    <row r="54" ht="12.75">
      <c r="B54" s="1" t="s">
        <v>54</v>
      </c>
    </row>
    <row r="55" ht="12.75">
      <c r="B55" s="1" t="s">
        <v>26</v>
      </c>
    </row>
    <row r="56" ht="12.75">
      <c r="C56" s="1" t="s">
        <v>27</v>
      </c>
    </row>
    <row r="57" ht="12.75">
      <c r="C57" s="1" t="s">
        <v>28</v>
      </c>
    </row>
    <row r="58" ht="12.75">
      <c r="B58" s="1" t="s">
        <v>29</v>
      </c>
    </row>
    <row r="59" ht="12.75">
      <c r="B59" s="1" t="s">
        <v>30</v>
      </c>
    </row>
    <row r="60" ht="12.75">
      <c r="B60" s="1" t="s">
        <v>55</v>
      </c>
    </row>
    <row r="61" ht="12.75">
      <c r="B61" s="1" t="s">
        <v>31</v>
      </c>
    </row>
    <row r="62" ht="12.75">
      <c r="B62" s="1" t="s">
        <v>32</v>
      </c>
    </row>
    <row r="63" ht="12.75">
      <c r="B63" s="1" t="s">
        <v>33</v>
      </c>
    </row>
    <row r="64" ht="12.75">
      <c r="C64" s="1" t="s">
        <v>34</v>
      </c>
    </row>
    <row r="65" ht="12.75">
      <c r="C65" s="1" t="s">
        <v>35</v>
      </c>
    </row>
    <row r="66" ht="12.75">
      <c r="C66" s="1" t="s">
        <v>36</v>
      </c>
    </row>
    <row r="67" ht="12.75">
      <c r="C67" s="1" t="s">
        <v>37</v>
      </c>
    </row>
    <row r="68" ht="12.75">
      <c r="B68" s="1" t="s">
        <v>38</v>
      </c>
    </row>
    <row r="69" ht="12.75">
      <c r="B69" s="1" t="s">
        <v>39</v>
      </c>
    </row>
    <row r="70" ht="12.75">
      <c r="B70" s="1" t="s">
        <v>40</v>
      </c>
    </row>
    <row r="71" ht="12.75">
      <c r="B71" s="1" t="s">
        <v>41</v>
      </c>
    </row>
    <row r="72" ht="12.75">
      <c r="B72" s="1" t="s">
        <v>42</v>
      </c>
    </row>
    <row r="73" ht="12.75">
      <c r="B73" s="1" t="s">
        <v>56</v>
      </c>
    </row>
    <row r="75" spans="1:7" ht="12.75">
      <c r="A75" s="1" t="s">
        <v>97</v>
      </c>
      <c r="G75" s="32">
        <f>SUM(G16:G74)</f>
        <v>0</v>
      </c>
    </row>
    <row r="78" spans="1:7" ht="13.5" thickBot="1">
      <c r="A78" s="1" t="s">
        <v>98</v>
      </c>
      <c r="G78" s="33">
        <f>G13-G75</f>
        <v>0</v>
      </c>
    </row>
    <row r="79" ht="13.5" thickTop="1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2" width="9.140625" style="9" customWidth="1"/>
    <col min="3" max="3" width="10.00390625" style="9" bestFit="1" customWidth="1"/>
    <col min="4" max="4" width="9.140625" style="9" customWidth="1"/>
    <col min="5" max="5" width="14.57421875" style="9" bestFit="1" customWidth="1"/>
    <col min="6" max="6" width="9.140625" style="9" customWidth="1"/>
    <col min="7" max="7" width="10.00390625" style="9" bestFit="1" customWidth="1"/>
    <col min="8" max="8" width="9.140625" style="9" customWidth="1"/>
    <col min="9" max="9" width="11.00390625" style="9" bestFit="1" customWidth="1"/>
    <col min="10" max="10" width="9.140625" style="9" customWidth="1"/>
    <col min="11" max="11" width="12.8515625" style="9" bestFit="1" customWidth="1"/>
    <col min="12" max="16384" width="9.140625" style="9" customWidth="1"/>
  </cols>
  <sheetData>
    <row r="1" ht="12.75">
      <c r="A1" s="11" t="s">
        <v>99</v>
      </c>
    </row>
    <row r="10" spans="9:11" ht="12.75">
      <c r="I10" s="30">
        <v>1000</v>
      </c>
      <c r="K10" s="28" t="s">
        <v>104</v>
      </c>
    </row>
    <row r="11" spans="1:11" ht="12.75">
      <c r="A11" s="6" t="s">
        <v>59</v>
      </c>
      <c r="B11" s="7"/>
      <c r="C11" s="8" t="s">
        <v>67</v>
      </c>
      <c r="E11" s="8" t="s">
        <v>66</v>
      </c>
      <c r="G11" s="6" t="s">
        <v>61</v>
      </c>
      <c r="I11" s="8" t="s">
        <v>100</v>
      </c>
      <c r="K11" s="29">
        <v>1000</v>
      </c>
    </row>
    <row r="13" spans="7:11" ht="12.75">
      <c r="G13" s="9">
        <v>1000</v>
      </c>
      <c r="I13" s="9">
        <f>IF(G13&gt;999,G13,0)</f>
        <v>1000</v>
      </c>
      <c r="K13" s="9">
        <f>IF(G13&lt;1000,G13,0)</f>
        <v>0</v>
      </c>
    </row>
    <row r="14" spans="7:11" ht="12.75">
      <c r="G14" s="9">
        <v>50</v>
      </c>
      <c r="I14" s="9">
        <f aca="true" t="shared" si="0" ref="I14:I25">IF(G14&gt;999,G14,0)</f>
        <v>0</v>
      </c>
      <c r="K14" s="9">
        <f aca="true" t="shared" si="1" ref="K14:K25">IF(G14&lt;1000,G14,0)</f>
        <v>50</v>
      </c>
    </row>
    <row r="15" spans="7:11" ht="12.75">
      <c r="G15" s="9">
        <v>1500</v>
      </c>
      <c r="I15" s="9">
        <f t="shared" si="0"/>
        <v>1500</v>
      </c>
      <c r="K15" s="9">
        <f t="shared" si="1"/>
        <v>0</v>
      </c>
    </row>
    <row r="16" spans="7:11" ht="12.75">
      <c r="G16" s="9">
        <v>95</v>
      </c>
      <c r="I16" s="9">
        <f t="shared" si="0"/>
        <v>0</v>
      </c>
      <c r="K16" s="9">
        <f t="shared" si="1"/>
        <v>95</v>
      </c>
    </row>
    <row r="17" spans="9:11" ht="12.75">
      <c r="I17" s="9">
        <f t="shared" si="0"/>
        <v>0</v>
      </c>
      <c r="K17" s="9">
        <f t="shared" si="1"/>
        <v>0</v>
      </c>
    </row>
    <row r="18" spans="9:11" ht="12.75">
      <c r="I18" s="9">
        <f t="shared" si="0"/>
        <v>0</v>
      </c>
      <c r="K18" s="9">
        <f t="shared" si="1"/>
        <v>0</v>
      </c>
    </row>
    <row r="19" spans="9:11" ht="12.75">
      <c r="I19" s="9">
        <f t="shared" si="0"/>
        <v>0</v>
      </c>
      <c r="K19" s="9">
        <f t="shared" si="1"/>
        <v>0</v>
      </c>
    </row>
    <row r="20" spans="9:11" ht="12.75">
      <c r="I20" s="9">
        <f t="shared" si="0"/>
        <v>0</v>
      </c>
      <c r="K20" s="9">
        <f t="shared" si="1"/>
        <v>0</v>
      </c>
    </row>
    <row r="21" spans="9:11" ht="12.75">
      <c r="I21" s="9">
        <f t="shared" si="0"/>
        <v>0</v>
      </c>
      <c r="K21" s="9">
        <f t="shared" si="1"/>
        <v>0</v>
      </c>
    </row>
    <row r="22" spans="9:11" ht="12.75">
      <c r="I22" s="9">
        <f t="shared" si="0"/>
        <v>0</v>
      </c>
      <c r="K22" s="9">
        <f t="shared" si="1"/>
        <v>0</v>
      </c>
    </row>
    <row r="23" spans="9:11" ht="12.75">
      <c r="I23" s="9">
        <f t="shared" si="0"/>
        <v>0</v>
      </c>
      <c r="K23" s="9">
        <f t="shared" si="1"/>
        <v>0</v>
      </c>
    </row>
    <row r="24" spans="9:11" ht="12.75">
      <c r="I24" s="9">
        <f t="shared" si="0"/>
        <v>0</v>
      </c>
      <c r="K24" s="9">
        <f t="shared" si="1"/>
        <v>0</v>
      </c>
    </row>
    <row r="25" spans="9:11" ht="12.75">
      <c r="I25" s="9">
        <f t="shared" si="0"/>
        <v>0</v>
      </c>
      <c r="K25" s="9">
        <f t="shared" si="1"/>
        <v>0</v>
      </c>
    </row>
    <row r="27" spans="1:11" ht="13.5" thickBot="1">
      <c r="A27" s="9" t="s">
        <v>63</v>
      </c>
      <c r="G27" s="10">
        <f>SUM(G12:G26)</f>
        <v>2645</v>
      </c>
      <c r="I27" s="10">
        <f>SUM(I12:I26)</f>
        <v>2500</v>
      </c>
      <c r="K27" s="10">
        <f>SUM(K12:K26)</f>
        <v>145</v>
      </c>
    </row>
    <row r="28" ht="13.5" thickTop="1"/>
    <row r="29" spans="9:11" ht="12.75">
      <c r="I29" s="31" t="s">
        <v>101</v>
      </c>
      <c r="K29" s="31" t="s">
        <v>103</v>
      </c>
    </row>
    <row r="30" spans="9:11" ht="12.75">
      <c r="I30" s="31" t="s">
        <v>102</v>
      </c>
      <c r="K30" s="31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2" width="9.140625" style="9" customWidth="1"/>
    <col min="3" max="3" width="14.57421875" style="9" bestFit="1" customWidth="1"/>
    <col min="4" max="4" width="9.140625" style="9" customWidth="1"/>
    <col min="5" max="5" width="10.00390625" style="9" bestFit="1" customWidth="1"/>
    <col min="6" max="16384" width="9.140625" style="9" customWidth="1"/>
  </cols>
  <sheetData>
    <row r="1" ht="12.75">
      <c r="A1" s="11" t="s">
        <v>105</v>
      </c>
    </row>
    <row r="11" spans="1:5" ht="12.75">
      <c r="A11" s="6" t="s">
        <v>59</v>
      </c>
      <c r="B11" s="7"/>
      <c r="C11" s="8" t="s">
        <v>66</v>
      </c>
      <c r="E11" s="6" t="s">
        <v>61</v>
      </c>
    </row>
    <row r="27" spans="1:5" ht="13.5" thickBot="1">
      <c r="A27" s="9" t="s">
        <v>63</v>
      </c>
      <c r="E27" s="10">
        <f>SUM(E12:E26)</f>
        <v>0</v>
      </c>
    </row>
    <row r="28" ht="13.5" thickTop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2" width="9.140625" style="9" customWidth="1"/>
    <col min="3" max="3" width="14.57421875" style="9" bestFit="1" customWidth="1"/>
    <col min="4" max="4" width="9.140625" style="9" customWidth="1"/>
    <col min="5" max="5" width="10.00390625" style="9" bestFit="1" customWidth="1"/>
    <col min="6" max="16384" width="9.140625" style="9" customWidth="1"/>
  </cols>
  <sheetData>
    <row r="1" ht="12.75">
      <c r="A1" s="11" t="s">
        <v>105</v>
      </c>
    </row>
    <row r="11" spans="1:5" ht="12.75">
      <c r="A11" s="6" t="s">
        <v>59</v>
      </c>
      <c r="B11" s="7"/>
      <c r="C11" s="8" t="s">
        <v>66</v>
      </c>
      <c r="E11" s="6" t="s">
        <v>61</v>
      </c>
    </row>
    <row r="27" spans="1:5" ht="13.5" thickBot="1">
      <c r="A27" s="9" t="s">
        <v>63</v>
      </c>
      <c r="E27" s="10">
        <f>SUM(E12:E26)</f>
        <v>0</v>
      </c>
    </row>
    <row r="28" ht="13.5" thickTop="1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2" width="9.140625" style="9" customWidth="1"/>
    <col min="3" max="3" width="14.57421875" style="9" bestFit="1" customWidth="1"/>
    <col min="4" max="4" width="9.140625" style="9" customWidth="1"/>
    <col min="5" max="5" width="10.00390625" style="9" bestFit="1" customWidth="1"/>
    <col min="6" max="16384" width="9.140625" style="9" customWidth="1"/>
  </cols>
  <sheetData>
    <row r="1" ht="12.75">
      <c r="A1" s="11" t="s">
        <v>105</v>
      </c>
    </row>
    <row r="11" spans="1:5" ht="12.75">
      <c r="A11" s="6" t="s">
        <v>59</v>
      </c>
      <c r="B11" s="7"/>
      <c r="C11" s="8" t="s">
        <v>66</v>
      </c>
      <c r="E11" s="6" t="s">
        <v>61</v>
      </c>
    </row>
    <row r="27" spans="1:5" ht="13.5" thickBot="1">
      <c r="A27" s="9" t="s">
        <v>63</v>
      </c>
      <c r="E27" s="10">
        <f>SUM(E12:E26)</f>
        <v>0</v>
      </c>
    </row>
    <row r="28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9" customWidth="1"/>
    <col min="3" max="3" width="27.7109375" style="9" bestFit="1" customWidth="1"/>
    <col min="4" max="4" width="9.140625" style="9" customWidth="1"/>
    <col min="5" max="5" width="10.00390625" style="9" bestFit="1" customWidth="1"/>
    <col min="6" max="16384" width="9.140625" style="9" customWidth="1"/>
  </cols>
  <sheetData>
    <row r="1" ht="12.75">
      <c r="A1" s="11" t="s">
        <v>109</v>
      </c>
    </row>
    <row r="11" spans="1:5" ht="12.75">
      <c r="A11" s="6" t="s">
        <v>59</v>
      </c>
      <c r="C11" s="8" t="s">
        <v>106</v>
      </c>
      <c r="E11" s="6" t="s">
        <v>61</v>
      </c>
    </row>
    <row r="13" spans="3:5" ht="12.75">
      <c r="C13" s="11" t="s">
        <v>107</v>
      </c>
      <c r="E13" s="9">
        <v>3000</v>
      </c>
    </row>
    <row r="14" spans="3:5" ht="12.75">
      <c r="C14" s="11" t="s">
        <v>108</v>
      </c>
      <c r="E14" s="9">
        <v>1200</v>
      </c>
    </row>
    <row r="27" spans="1:5" ht="13.5" thickBot="1">
      <c r="A27" s="9" t="s">
        <v>63</v>
      </c>
      <c r="E27" s="10">
        <f>SUM(E12:E26)</f>
        <v>4200</v>
      </c>
    </row>
    <row r="28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2" width="9.140625" style="1" customWidth="1"/>
    <col min="3" max="3" width="19.7109375" style="1" bestFit="1" customWidth="1"/>
    <col min="4" max="4" width="9.140625" style="1" customWidth="1"/>
    <col min="5" max="5" width="10.00390625" style="1" bestFit="1" customWidth="1"/>
    <col min="6" max="16384" width="9.140625" style="1" customWidth="1"/>
  </cols>
  <sheetData>
    <row r="1" ht="12.75">
      <c r="A1" s="1" t="s">
        <v>62</v>
      </c>
    </row>
    <row r="11" spans="1:5" ht="12.75">
      <c r="A11" s="2" t="s">
        <v>59</v>
      </c>
      <c r="C11" s="2" t="s">
        <v>60</v>
      </c>
      <c r="E11" s="2" t="s">
        <v>61</v>
      </c>
    </row>
    <row r="13" ht="12.75">
      <c r="E13" s="1">
        <v>100</v>
      </c>
    </row>
    <row r="14" ht="12.75">
      <c r="E14" s="1">
        <v>350</v>
      </c>
    </row>
    <row r="15" ht="12.75">
      <c r="E15" s="1">
        <v>900</v>
      </c>
    </row>
    <row r="16" ht="12.75">
      <c r="E16" s="1">
        <v>200</v>
      </c>
    </row>
    <row r="17" ht="12.75">
      <c r="E17" s="1">
        <v>1400</v>
      </c>
    </row>
    <row r="18" ht="12.75">
      <c r="E18" s="1">
        <v>700</v>
      </c>
    </row>
    <row r="19" ht="12.75">
      <c r="E19" s="1">
        <v>2350</v>
      </c>
    </row>
    <row r="20" ht="12.75">
      <c r="E20" s="1">
        <v>100</v>
      </c>
    </row>
    <row r="27" spans="1:5" ht="13.5" thickBot="1">
      <c r="A27" s="1" t="s">
        <v>63</v>
      </c>
      <c r="E27" s="3">
        <f>SUM(E12:E26)</f>
        <v>6100</v>
      </c>
    </row>
    <row r="28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9.140625" style="1" customWidth="1"/>
    <col min="6" max="7" width="9.28125" style="1" bestFit="1" customWidth="1"/>
    <col min="8" max="16384" width="9.140625" style="1" customWidth="1"/>
  </cols>
  <sheetData>
    <row r="1" ht="12.75">
      <c r="A1" s="1" t="s">
        <v>113</v>
      </c>
    </row>
    <row r="10" ht="12.75">
      <c r="G10" s="34" t="s">
        <v>61</v>
      </c>
    </row>
    <row r="12" spans="1:7" ht="12.75">
      <c r="A12" s="1" t="s">
        <v>114</v>
      </c>
      <c r="G12" s="1">
        <v>2200</v>
      </c>
    </row>
    <row r="14" ht="12.75">
      <c r="A14" s="1" t="s">
        <v>116</v>
      </c>
    </row>
    <row r="15" spans="2:6" ht="12.75">
      <c r="B15" s="1" t="s">
        <v>121</v>
      </c>
      <c r="F15" s="1">
        <v>100</v>
      </c>
    </row>
    <row r="16" spans="2:6" ht="12.75">
      <c r="B16" s="1" t="s">
        <v>122</v>
      </c>
      <c r="F16" s="1">
        <v>150</v>
      </c>
    </row>
    <row r="17" spans="2:6" ht="12.75">
      <c r="B17" s="1" t="s">
        <v>123</v>
      </c>
      <c r="F17" s="1">
        <v>75</v>
      </c>
    </row>
    <row r="18" spans="2:6" ht="12.75">
      <c r="B18" s="1" t="s">
        <v>124</v>
      </c>
      <c r="F18" s="1">
        <v>250</v>
      </c>
    </row>
    <row r="19" spans="2:6" ht="12.75">
      <c r="B19" s="1" t="s">
        <v>125</v>
      </c>
      <c r="F19" s="35">
        <v>300</v>
      </c>
    </row>
    <row r="21" spans="2:7" ht="12.75">
      <c r="B21" s="1" t="s">
        <v>120</v>
      </c>
      <c r="G21" s="1">
        <f>SUM(F15:F19)</f>
        <v>875</v>
      </c>
    </row>
    <row r="23" spans="1:7" ht="12.75">
      <c r="A23" s="1" t="s">
        <v>117</v>
      </c>
      <c r="G23" s="1">
        <v>400</v>
      </c>
    </row>
    <row r="25" spans="1:7" ht="12.75">
      <c r="A25" s="1" t="s">
        <v>118</v>
      </c>
      <c r="G25" s="1">
        <v>50</v>
      </c>
    </row>
    <row r="30" spans="1:7" ht="12.75">
      <c r="A30" s="1" t="s">
        <v>115</v>
      </c>
      <c r="G30" s="1">
        <v>1850</v>
      </c>
    </row>
    <row r="33" spans="1:7" ht="13.5" thickBot="1">
      <c r="A33" s="1" t="s">
        <v>119</v>
      </c>
      <c r="G33" s="3">
        <f>G12+G21+G23+G25-G30</f>
        <v>1675</v>
      </c>
    </row>
    <row r="34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2" width="9.140625" style="1" customWidth="1"/>
    <col min="3" max="3" width="10.00390625" style="1" bestFit="1" customWidth="1"/>
    <col min="4" max="4" width="9.140625" style="1" customWidth="1"/>
    <col min="5" max="5" width="14.57421875" style="1" bestFit="1" customWidth="1"/>
    <col min="6" max="6" width="9.140625" style="1" customWidth="1"/>
    <col min="7" max="7" width="10.00390625" style="1" bestFit="1" customWidth="1"/>
    <col min="8" max="16384" width="9.140625" style="1" customWidth="1"/>
  </cols>
  <sheetData>
    <row r="1" ht="12.75">
      <c r="A1" s="1" t="s">
        <v>65</v>
      </c>
    </row>
    <row r="11" spans="1:7" ht="12.75">
      <c r="A11" s="2" t="s">
        <v>59</v>
      </c>
      <c r="B11" s="5"/>
      <c r="C11" s="2" t="s">
        <v>67</v>
      </c>
      <c r="E11" s="2" t="s">
        <v>66</v>
      </c>
      <c r="G11" s="2" t="s">
        <v>61</v>
      </c>
    </row>
    <row r="13" ht="12.75">
      <c r="G13" s="1">
        <v>25</v>
      </c>
    </row>
    <row r="14" ht="12.75">
      <c r="G14" s="1">
        <v>900</v>
      </c>
    </row>
    <row r="27" spans="1:7" ht="13.5" thickBot="1">
      <c r="A27" s="1" t="s">
        <v>63</v>
      </c>
      <c r="G27" s="3">
        <f>SUM(G12:G26)</f>
        <v>925</v>
      </c>
    </row>
    <row r="28" ht="13.5" thickTop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48" sqref="H48"/>
    </sheetView>
  </sheetViews>
  <sheetFormatPr defaultColWidth="9.140625" defaultRowHeight="12.75"/>
  <cols>
    <col min="3" max="3" width="10.00390625" style="0" bestFit="1" customWidth="1"/>
    <col min="5" max="5" width="14.57421875" style="0" bestFit="1" customWidth="1"/>
    <col min="7" max="7" width="10.00390625" style="0" bestFit="1" customWidth="1"/>
  </cols>
  <sheetData>
    <row r="1" ht="12.75">
      <c r="A1" t="s">
        <v>68</v>
      </c>
    </row>
    <row r="2" ht="12.75">
      <c r="A2" t="s">
        <v>69</v>
      </c>
    </row>
    <row r="11" spans="1:7" s="9" customFormat="1" ht="12.75">
      <c r="A11" s="6" t="s">
        <v>59</v>
      </c>
      <c r="B11" s="7"/>
      <c r="C11" s="8" t="s">
        <v>67</v>
      </c>
      <c r="E11" s="8" t="s">
        <v>66</v>
      </c>
      <c r="G11" s="6" t="s">
        <v>61</v>
      </c>
    </row>
    <row r="12" s="9" customFormat="1" ht="12.75"/>
    <row r="13" s="9" customFormat="1" ht="12.75">
      <c r="G13" s="9">
        <v>10</v>
      </c>
    </row>
    <row r="14" s="9" customFormat="1" ht="12.75">
      <c r="G14" s="9">
        <v>10</v>
      </c>
    </row>
    <row r="15" s="9" customFormat="1" ht="12.75">
      <c r="G15" s="9">
        <v>10</v>
      </c>
    </row>
    <row r="16" s="9" customFormat="1" ht="12.75"/>
    <row r="17" s="9" customFormat="1" ht="12.75"/>
    <row r="18" s="9" customFormat="1" ht="12.75"/>
    <row r="19" s="9" customFormat="1" ht="12.75"/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pans="1:7" s="9" customFormat="1" ht="13.5" thickBot="1">
      <c r="A27" s="9" t="s">
        <v>63</v>
      </c>
      <c r="G27" s="24">
        <f>SUM(G12:G26)</f>
        <v>30</v>
      </c>
    </row>
    <row r="28" s="9" customFormat="1" ht="13.5" thickTop="1"/>
    <row r="30" spans="1:7" ht="13.5" thickBot="1">
      <c r="A30" t="s">
        <v>70</v>
      </c>
      <c r="G30" s="25">
        <f>'MILEAGE LOG'!I31</f>
        <v>43.65</v>
      </c>
    </row>
    <row r="31" ht="13.5" thickTop="1"/>
    <row r="33" spans="1:7" ht="13.5" thickBot="1">
      <c r="A33" t="s">
        <v>71</v>
      </c>
      <c r="G33" s="26">
        <f>IF(G30&gt;G27,G30,G27)</f>
        <v>43.65</v>
      </c>
    </row>
    <row r="34" ht="13.5" thickTop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2" width="9.140625" style="14" customWidth="1"/>
    <col min="3" max="3" width="11.28125" style="14" bestFit="1" customWidth="1"/>
    <col min="4" max="4" width="9.140625" style="14" customWidth="1"/>
    <col min="5" max="5" width="11.140625" style="14" bestFit="1" customWidth="1"/>
    <col min="6" max="6" width="9.140625" style="14" customWidth="1"/>
    <col min="7" max="7" width="10.421875" style="14" bestFit="1" customWidth="1"/>
    <col min="8" max="8" width="9.140625" style="14" customWidth="1"/>
    <col min="9" max="9" width="10.00390625" style="14" bestFit="1" customWidth="1"/>
    <col min="10" max="16384" width="9.140625" style="14" customWidth="1"/>
  </cols>
  <sheetData>
    <row r="1" ht="12.75">
      <c r="A1" s="14" t="s">
        <v>72</v>
      </c>
    </row>
    <row r="10" spans="5:9" ht="12.75">
      <c r="E10" s="15" t="s">
        <v>74</v>
      </c>
      <c r="G10" s="15" t="s">
        <v>75</v>
      </c>
      <c r="I10" s="15" t="s">
        <v>63</v>
      </c>
    </row>
    <row r="11" spans="1:9" s="19" customFormat="1" ht="12.75">
      <c r="A11" s="16" t="s">
        <v>59</v>
      </c>
      <c r="B11" s="17"/>
      <c r="C11" s="18" t="s">
        <v>73</v>
      </c>
      <c r="E11" s="20" t="s">
        <v>70</v>
      </c>
      <c r="G11" s="20" t="s">
        <v>70</v>
      </c>
      <c r="I11" s="18" t="s">
        <v>70</v>
      </c>
    </row>
    <row r="12" s="19" customFormat="1" ht="12.75"/>
    <row r="13" spans="5:9" s="19" customFormat="1" ht="12.75">
      <c r="E13" s="19">
        <v>1000</v>
      </c>
      <c r="G13" s="19">
        <v>1090</v>
      </c>
      <c r="I13" s="19">
        <f>G13-E13</f>
        <v>90</v>
      </c>
    </row>
    <row r="14" s="19" customFormat="1" ht="12.75">
      <c r="I14" s="19">
        <f aca="true" t="shared" si="0" ref="I14:I25">G14-E14</f>
        <v>0</v>
      </c>
    </row>
    <row r="15" s="19" customFormat="1" ht="12.75">
      <c r="I15" s="19">
        <f t="shared" si="0"/>
        <v>0</v>
      </c>
    </row>
    <row r="16" s="19" customFormat="1" ht="12.75">
      <c r="I16" s="19">
        <f t="shared" si="0"/>
        <v>0</v>
      </c>
    </row>
    <row r="17" s="19" customFormat="1" ht="12.75">
      <c r="I17" s="19">
        <f t="shared" si="0"/>
        <v>0</v>
      </c>
    </row>
    <row r="18" s="19" customFormat="1" ht="12.75">
      <c r="I18" s="19">
        <f t="shared" si="0"/>
        <v>0</v>
      </c>
    </row>
    <row r="19" s="19" customFormat="1" ht="12.75">
      <c r="I19" s="19">
        <f t="shared" si="0"/>
        <v>0</v>
      </c>
    </row>
    <row r="20" s="19" customFormat="1" ht="12.75">
      <c r="I20" s="19">
        <f t="shared" si="0"/>
        <v>0</v>
      </c>
    </row>
    <row r="21" s="19" customFormat="1" ht="12.75">
      <c r="I21" s="19">
        <f t="shared" si="0"/>
        <v>0</v>
      </c>
    </row>
    <row r="22" s="19" customFormat="1" ht="12.75">
      <c r="I22" s="19">
        <f t="shared" si="0"/>
        <v>0</v>
      </c>
    </row>
    <row r="23" s="19" customFormat="1" ht="12.75">
      <c r="I23" s="19">
        <f t="shared" si="0"/>
        <v>0</v>
      </c>
    </row>
    <row r="24" s="19" customFormat="1" ht="12.75">
      <c r="I24" s="19">
        <f t="shared" si="0"/>
        <v>0</v>
      </c>
    </row>
    <row r="25" s="19" customFormat="1" ht="12.75">
      <c r="I25" s="19">
        <f t="shared" si="0"/>
        <v>0</v>
      </c>
    </row>
    <row r="26" s="19" customFormat="1" ht="12.75"/>
    <row r="27" spans="1:9" s="19" customFormat="1" ht="13.5" thickBot="1">
      <c r="A27" s="21" t="s">
        <v>76</v>
      </c>
      <c r="I27" s="22">
        <f>SUM(I12:I26)</f>
        <v>90</v>
      </c>
    </row>
    <row r="28" s="19" customFormat="1" ht="13.5" thickTop="1"/>
    <row r="29" spans="1:9" ht="12.75">
      <c r="A29" s="14" t="s">
        <v>77</v>
      </c>
      <c r="I29" s="13">
        <v>0.485</v>
      </c>
    </row>
    <row r="30" ht="12.75">
      <c r="I30" s="12"/>
    </row>
    <row r="31" spans="1:9" ht="13.5" thickBot="1">
      <c r="A31" s="14" t="s">
        <v>78</v>
      </c>
      <c r="I31" s="23">
        <f>I27*I29</f>
        <v>43.65</v>
      </c>
    </row>
    <row r="32" ht="13.5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2" width="9.140625" style="1" customWidth="1"/>
    <col min="3" max="3" width="14.57421875" style="1" bestFit="1" customWidth="1"/>
    <col min="4" max="4" width="9.140625" style="1" customWidth="1"/>
    <col min="5" max="5" width="10.00390625" style="1" bestFit="1" customWidth="1"/>
    <col min="6" max="16384" width="9.140625" style="1" customWidth="1"/>
  </cols>
  <sheetData>
    <row r="1" ht="12.75">
      <c r="A1" s="1" t="s">
        <v>91</v>
      </c>
    </row>
    <row r="11" spans="1:5" s="9" customFormat="1" ht="12.75">
      <c r="A11" s="6" t="s">
        <v>59</v>
      </c>
      <c r="B11" s="7"/>
      <c r="C11" s="8" t="s">
        <v>66</v>
      </c>
      <c r="E11" s="6" t="s">
        <v>61</v>
      </c>
    </row>
    <row r="12" s="9" customFormat="1" ht="12.75"/>
    <row r="13" spans="3:5" s="9" customFormat="1" ht="12.75">
      <c r="C13" s="11" t="s">
        <v>79</v>
      </c>
      <c r="E13" s="9">
        <v>25</v>
      </c>
    </row>
    <row r="14" spans="3:5" s="9" customFormat="1" ht="12.75">
      <c r="C14" s="11" t="s">
        <v>80</v>
      </c>
      <c r="E14" s="9">
        <v>25</v>
      </c>
    </row>
    <row r="15" spans="3:5" s="9" customFormat="1" ht="12.75">
      <c r="C15" s="11" t="s">
        <v>81</v>
      </c>
      <c r="E15" s="9">
        <v>25</v>
      </c>
    </row>
    <row r="16" spans="3:5" s="9" customFormat="1" ht="12.75">
      <c r="C16" s="11" t="s">
        <v>82</v>
      </c>
      <c r="E16" s="9">
        <v>25</v>
      </c>
    </row>
    <row r="17" spans="3:5" s="9" customFormat="1" ht="12.75">
      <c r="C17" s="11" t="s">
        <v>83</v>
      </c>
      <c r="E17" s="9">
        <v>25</v>
      </c>
    </row>
    <row r="18" spans="3:5" s="9" customFormat="1" ht="12.75">
      <c r="C18" s="11" t="s">
        <v>84</v>
      </c>
      <c r="E18" s="9">
        <v>25</v>
      </c>
    </row>
    <row r="19" spans="3:5" s="9" customFormat="1" ht="12.75">
      <c r="C19" s="11" t="s">
        <v>85</v>
      </c>
      <c r="E19" s="9">
        <v>25</v>
      </c>
    </row>
    <row r="20" spans="3:5" s="9" customFormat="1" ht="12.75">
      <c r="C20" s="11" t="s">
        <v>86</v>
      </c>
      <c r="E20" s="9">
        <v>25</v>
      </c>
    </row>
    <row r="21" spans="3:5" s="9" customFormat="1" ht="12.75">
      <c r="C21" s="11" t="s">
        <v>87</v>
      </c>
      <c r="E21" s="9">
        <v>25</v>
      </c>
    </row>
    <row r="22" spans="3:5" s="9" customFormat="1" ht="12.75">
      <c r="C22" s="11" t="s">
        <v>88</v>
      </c>
      <c r="E22" s="9">
        <v>25</v>
      </c>
    </row>
    <row r="23" spans="3:5" s="9" customFormat="1" ht="12.75">
      <c r="C23" s="11" t="s">
        <v>89</v>
      </c>
      <c r="E23" s="9">
        <v>25</v>
      </c>
    </row>
    <row r="24" spans="3:5" s="9" customFormat="1" ht="12.75">
      <c r="C24" s="11" t="s">
        <v>90</v>
      </c>
      <c r="E24" s="9">
        <v>25</v>
      </c>
    </row>
    <row r="25" s="9" customFormat="1" ht="12.75">
      <c r="C25" s="11"/>
    </row>
    <row r="26" spans="3:5" s="9" customFormat="1" ht="12.75">
      <c r="C26" s="1" t="s">
        <v>92</v>
      </c>
      <c r="E26" s="9">
        <v>100</v>
      </c>
    </row>
    <row r="27" s="9" customFormat="1" ht="12.75">
      <c r="C27" s="11"/>
    </row>
    <row r="28" s="9" customFormat="1" ht="12.75"/>
    <row r="29" spans="1:5" s="9" customFormat="1" ht="13.5" thickBot="1">
      <c r="A29" s="9" t="s">
        <v>63</v>
      </c>
      <c r="E29" s="10">
        <f>SUM(E12:E28)</f>
        <v>400</v>
      </c>
    </row>
    <row r="30" s="9" customFormat="1" ht="13.5" thickTop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2" width="9.140625" style="9" customWidth="1"/>
    <col min="3" max="3" width="26.421875" style="9" customWidth="1"/>
    <col min="4" max="4" width="9.140625" style="9" customWidth="1"/>
    <col min="5" max="5" width="14.57421875" style="9" bestFit="1" customWidth="1"/>
    <col min="6" max="6" width="9.140625" style="9" customWidth="1"/>
    <col min="7" max="7" width="10.00390625" style="9" bestFit="1" customWidth="1"/>
    <col min="8" max="16384" width="9.140625" style="9" customWidth="1"/>
  </cols>
  <sheetData>
    <row r="1" ht="12.75">
      <c r="A1" s="11" t="s">
        <v>93</v>
      </c>
    </row>
    <row r="11" spans="1:7" ht="12.75">
      <c r="A11" s="6" t="s">
        <v>59</v>
      </c>
      <c r="B11" s="7"/>
      <c r="C11" s="8" t="s">
        <v>94</v>
      </c>
      <c r="E11" s="8" t="s">
        <v>66</v>
      </c>
      <c r="G11" s="6" t="s">
        <v>61</v>
      </c>
    </row>
    <row r="13" ht="12.75">
      <c r="G13" s="9">
        <v>25</v>
      </c>
    </row>
    <row r="14" ht="12.75">
      <c r="G14" s="9">
        <v>45</v>
      </c>
    </row>
    <row r="15" ht="12.75">
      <c r="G15" s="9">
        <v>10</v>
      </c>
    </row>
    <row r="16" ht="12.75">
      <c r="G16" s="9">
        <v>30</v>
      </c>
    </row>
    <row r="27" spans="1:7" ht="13.5" thickBot="1">
      <c r="A27" s="9" t="s">
        <v>63</v>
      </c>
      <c r="G27" s="10">
        <f>SUM(G12:G26)</f>
        <v>110</v>
      </c>
    </row>
    <row r="28" ht="13.5" thickTop="1"/>
    <row r="29" spans="1:7" ht="12.75">
      <c r="A29" s="11" t="s">
        <v>95</v>
      </c>
      <c r="G29" s="27">
        <v>0.5</v>
      </c>
    </row>
    <row r="31" spans="1:7" ht="13.5" thickBot="1">
      <c r="A31" s="11" t="s">
        <v>96</v>
      </c>
      <c r="G31" s="10">
        <f>G27*G29</f>
        <v>55</v>
      </c>
    </row>
    <row r="32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hYperstrand Mktg</cp:lastModifiedBy>
  <dcterms:created xsi:type="dcterms:W3CDTF">2006-09-18T20:20:20Z</dcterms:created>
  <dcterms:modified xsi:type="dcterms:W3CDTF">2015-12-10T21:42:11Z</dcterms:modified>
  <cp:category/>
  <cp:version/>
  <cp:contentType/>
  <cp:contentStatus/>
</cp:coreProperties>
</file>